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Część 1" sheetId="1" state="visible" r:id="rId3"/>
    <sheet name="Część 2" sheetId="2" state="visible" r:id="rId4"/>
  </sheets>
  <definedNames>
    <definedName function="false" hidden="false" localSheetId="0" name="_xlnm.Print_Area" vbProcedure="false">'Część 1'!$A$1:$K$30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<sst xmlns="http://schemas.openxmlformats.org/spreadsheetml/2006/main" count="91" uniqueCount="53">
  <si>
    <t xml:space="preserve">Załącznik nr 1</t>
  </si>
  <si>
    <t xml:space="preserve">Formularz asortymentowo - cenowy</t>
  </si>
  <si>
    <t xml:space="preserve">Pakiet 1</t>
  </si>
  <si>
    <t xml:space="preserve">Lp.</t>
  </si>
  <si>
    <t xml:space="preserve">Nazwa asortymentu/Wielkość opakowania/Nazwa handlowa</t>
  </si>
  <si>
    <t xml:space="preserve">Jednostka miary</t>
  </si>
  <si>
    <t xml:space="preserve">J.m. </t>
  </si>
  <si>
    <t xml:space="preserve">Ilość </t>
  </si>
  <si>
    <t xml:space="preserve">Cena jednostkowa netto (zgodnie z jm)</t>
  </si>
  <si>
    <t xml:space="preserve">Wartość netto</t>
  </si>
  <si>
    <t xml:space="preserve">Stawka podatku VAT %</t>
  </si>
  <si>
    <t xml:space="preserve">Wartość VAT</t>
  </si>
  <si>
    <t xml:space="preserve">Wartość brutto</t>
  </si>
  <si>
    <t xml:space="preserve">Nazwa handlowa, wielkość opakowania</t>
  </si>
  <si>
    <t xml:space="preserve">Preparat do dezynfekcji skóry oraz rąk  zawierający 2g chlorheksydyny oraz min.70g etanolu oraz glicerynę.  Spektrum: B,F,Tbc  w 30 sekund. HIV,HBV,HCV ( RKI/DVV) w czasie 30 sekund. Higieniczna dezynfekcja rąk  EN 1500 - 30s. Produkt Biobójczy. </t>
  </si>
  <si>
    <t xml:space="preserve">250 ml</t>
  </si>
  <si>
    <t xml:space="preserve">szt.</t>
  </si>
  <si>
    <t xml:space="preserve">1000 ml</t>
  </si>
  <si>
    <t xml:space="preserve">Gotowy do użycia preparat bezalkoholowy w postaci piany do dezynfekcji i mycia powierzchni oraz wyposażenia z możliwością zastosowania w oddziałach neonatologicznych i pediatrycznych (również do mycia i dezynfekcji inkubatorów); na bazie chlorku didecylodimetyloamoniowego; Szerokie spektrum biobójcze: B, F (C. albicans) zgodnie z normą EN 16615, działanie wirusobójcze wobec wirusów osłonkowych i Rotawirusa zgodnie z normą EN14476 – do 2 minut.  Możliwość rozszerzenia działania bójczego o prątki gruźlicy i wirusy Adeno i Noro.  Opakowanie 750 ml z końcówką spieniającą.</t>
  </si>
  <si>
    <t xml:space="preserve">750 ml ze spryskiwaczem</t>
  </si>
  <si>
    <t xml:space="preserve">Preparat myjąco-dezynfekujacy do wszystkich zmywalnych powierzchni, w tym powierzchni wyrobów medycznych i wyposażenia. Na bazie N-(3-aminopropyl)-N-dodecylopropano-1,3 diaminy, 2propanolu i chlorku didecylodimetyloamoniowego. Skuteczność bójcza w stężeniu 0,25%  B, drożdże, V osłonkowe - do 15 min. Tbc 0,5% do 30 min. Możliwość poszerzenia o Adeno i Noro. 
Nie sklasyfikowany jako zagrożenie H314; H317; H351. Preparat o podwójnej rejestracji jako produkt biobójczy i wyrób medyczny. </t>
  </si>
  <si>
    <t xml:space="preserve">Opakowanie 5L  Kanister + pompka.</t>
  </si>
  <si>
    <t xml:space="preserve">Preparat na bazie nadwęglanu sodu  do mycia i dezynfekcji powierzchni zanieczyszczonych materiałem organicznym, nie zawierający adlehydów, QAV, fenoli, chloru i barwników. Wymagany neutralny odczyn roztworu (pH=7,0-8,0). Spektrum działania: B, F (Candida albicans), Tbc zgdonie z EN 16615 w warunkach brudnych, C. difficile zgodnie z EN 17126, EN17846 w warunkach brudnych, działanie wirusobójcze zgodnie z EN 14476, w warunkach czystych – w stężeniu do 2% w czasie do 15 min. Wyrób medyczny IIa. Opakowanie 1,5 kg.</t>
  </si>
  <si>
    <t xml:space="preserve">1,5 kg</t>
  </si>
  <si>
    <t xml:space="preserve">szt</t>
  </si>
  <si>
    <t xml:space="preserve">Chusteczki do mycia i dezynfekcji powierzchni medycznych na bazie nadtlenku wodoru (max 1,5%). Brak czynnych pozostałości na powierzchni po dezynfekcji. Spektrum działania: B, Y, F, Tbc, zgodnie z EN 16615 do 5 minut,  Adeno, Polio i Noro zgodnie z EN 14476 czasie do 30 minut. Chusteczki zatwierdzone przez firmę Philips do dezynfekcji sond stosowanych w echokardiografii przezprzełykowej oraz przenośnych głowic USG. Opakowanie: 100 sztuk chusteczek o wymiarach: 200x200 mm, chusteczki o gramaturze 50g/m2. Okres trwałości chusteczek po otwarciu - 3 miesiące. Zarejestrowane jako wyrób medyczny oraz produkt biobójczy (zgodnie z BPR). Opakowanie: 100 szt. Produkt nie sklasyfikowany jako niebezpieczny.</t>
  </si>
  <si>
    <t xml:space="preserve">flow -pack 100 szt.</t>
  </si>
  <si>
    <t xml:space="preserve">Preparat w postaci koncentratu przeznaczony do jednoczesnego mycia i dezynfekcji wszelkich zmywalnych powierzchni czystych i zanieczyszczonych substancjami organicznymi, mający również możliwość stosowania do dezynfekcji przedmiotów mających kontakt z żywnością. Substancja czynna podchloryn sodu. Skuteczny wobec bakterii w tym Tbc, wirusów, grzybów i sporów.</t>
  </si>
  <si>
    <t xml:space="preserve">Antybakteryjny żel do mycia i odkamieniania sanitariatów. Do codziennego mycia muszli klozetowych, pisuarów, bidetów, umywalek i armatury łazienkowej. Skutecznie usuwa kamień i osady z mydła. Zawierający w składzie niejonowe związki powierzchniowo czynne, kwas fosforowy, kwas amidosulfonowy, alkohol izopropylowy, chlorek sodu, kompozycja zapachowa.</t>
  </si>
  <si>
    <t xml:space="preserve">750 ml</t>
  </si>
  <si>
    <t xml:space="preserve">Syntetyczny preparat myjący  przeznaczony do higienicznego i chirurgicznego mycia rąk.  Wartość pH 5,0, zawierające w składzie  kwas cytrynowy. Usuwający pozostałości po maściach.  Zawierający APG oraz składniki natłuszczające. Niezawierający naturalnego mydła. Preparat barwiony w celu odróżnienia od preparatu dezynfekcyjnego. Opakowanie: kompatybilne z dozownikami  typu Dermados.</t>
  </si>
  <si>
    <t xml:space="preserve">500 ml</t>
  </si>
  <si>
    <t xml:space="preserve">Syntetyczny preparat myjący  przeznaczony do higienicznego i chirurgicznego mycia rąk.  Wartość pH 5,0, zawierające w składzie  kwas cytrynowy. Usuwający pozostałości po maściach.  Zawierający APG oraz składniki natłuszczające. Niezawierający naturalnego mydła. Preparat barwiony w celu odróżnienia od preparatu dezynfekcyjnego.</t>
  </si>
  <si>
    <t xml:space="preserve">6000 ml</t>
  </si>
  <si>
    <t xml:space="preserve">Preparat w postaci płynu gotowy do użycia, odpowiedni do szybkiej i skutecznej dezynfekcji rąk w całym szpitalu.  Zawierający w składzie jako substancję czynną izopropanol (min. 79 g w 100 g preparatu) z dodatkiem 2-fenoksyetanolu (max. 1,5 g w 100 g preparatu) i gliceryny. Bez zawartości etanolu, chlorheksydyny i QAV. Bez barwników. Higieniczna dezynfekcja rąk (EN 1500) - 30 sek., Chirurgiczna dezynfekcja rąk (EN 12791) - 90 sek. Spektrum działania: (EN 13727) – bakteriobójczy (EN 13727), drożdżakobójczy (EN 13624), prątkobójczy (EN 14348), bójczy wobec wirusów osłonkowych(EN 14476) (HBV, HIV, HCV) - do 30 sek, bójczy wobec wirusów Noro i Adeno – 90 sek.(EN 14476/EN 17430) Preparat kompatybilny (tego samego producenta) z preparatem do higienicznego mycia rąk z poz. 11 i 12. Opakowanie: kompatybilne z dozownikami  typu Dermados. Produkt biobójczy.</t>
  </si>
  <si>
    <t xml:space="preserve">Preparat do higienicznego mycia rąk i dekolonizacji ciała przed zabiegami chirurgicznymi o przedłużonym czasie działania do 24 godzin. Bez zapachu i barwników. Testowany dermatologicznie. Zawierający w swoim składzie 2% duglukonianu chlorheksydyny. Skuteczność bójcza: higieniczne mycie rąk EN1499 - 30 sek. bakteriobójczy (EN 13727)- 30 s., drożdżakobójczy (EN13624) - 60 s., wirusobójczy wobec wirusów osłonkowych (EN14476) - 30 sek.  Produkt biobójczy. </t>
  </si>
  <si>
    <t xml:space="preserve">Neutralny preparat do manualnego mycia i wstępnej dezynfekcji narzędzi medycznych i chirurgicznych oraz sprzętu endoskopowego przed sterylizacją. Możliwość użycia w myjkach ultradźwiękowych. Preparat na bazie QAV, chlorheksydyny, niejonowych środków powierzchniowo czynnych i kompleksu trzech enzymów (proteaza, amylaza, lipaza). Działanie bakteriobójcze (EN 14561), drożdżakobójcze (EN 14562) wirusobójcze na wirusy osłonkowe (EN 17111) w warunkach brudnych w stężeniu 0,5% w czasie do 7 minut. Wyrób medyczny IIb.</t>
  </si>
  <si>
    <t xml:space="preserve">Preparat do mycia i dezynfekcji narzędzi chirurgicznych, sprzętu anestezjologicznego oraz endoskopów (pozytywna opinia firmy Olympus). Preparat rekomendowany do dezynfekcji sond Philips i głowic Aloka. Bezaldehydowy oparty o aktywny tlen, zawierający nadwęglanu sodu, czteroacetyloetylenodiaminę, tenzydy niejonowe, związki kompleksujące, inhibitory korozji. Bez zawartości chloru, fenoli, QAV, bez konieczności dodawania aktywatora. Całkowicie rozpuszczalny, przygotowanie roztworu w zimnej wodzie wodociągowej. Potwierdzona trwałość roztworu roboczego 24 godz. od momentu sporządzenia. Kontrola aktywności paskami testowymi. Możliwość zastosowania w min. 2 stężeniach 1% i 2%. Działanie: bakteriobójcze (EN 13727/EN 14561), drożdżakobójcze (EN 13624/EN 14562), wirusobójcze (EN 14476/EN 17111), prątkobójcze (EN 14348/EN 14563), bójcze wobec Clostridium difficile (EN 17126)w stężeniu 1% w czasie 15min. Działanie grzybobójcze (EN 13624/EN 14562) i sporobójcze (EN 17126)  w stężeniu 2% w czasie 30 min. Wyrób medyczny II b.</t>
  </si>
  <si>
    <t xml:space="preserve">6 kg</t>
  </si>
  <si>
    <t xml:space="preserve">Nawilżająca emulsja do pielęgnacji rąk typu olej w wodzie. Zawierająca  parafinę, kwas stearynowy oraz kwas palmitynowy. Bez zawartości substancji zapachowych.  Przetestowana klinicznie i dermatologicznie, kosmetyk.</t>
  </si>
  <si>
    <t xml:space="preserve">Pompka dozująca do pozycji 4</t>
  </si>
  <si>
    <t xml:space="preserve">Pompka dozująca do pozycji 9</t>
  </si>
  <si>
    <t xml:space="preserve">Pompka dozująca do pozycji 11</t>
  </si>
  <si>
    <t xml:space="preserve">RAZEM:</t>
  </si>
  <si>
    <t xml:space="preserve">Pakiet 2</t>
  </si>
  <si>
    <t xml:space="preserve">Chusteczki włókninowe, białe do stosowania na sucho i mokro, wykonane z włókniny    o gramaturze 50g/m o wymiarach 30cm x 32cm, zwoje zawierające 100 szt.( lub w przeliczeniu) chusteczek z możliwością zalewania środkami dezynfekcyjnymi lub roztworem roboczym. Do stosowania w systemie wraz z wiaderkiem – dozownikiem.</t>
  </si>
  <si>
    <t xml:space="preserve">rolka</t>
  </si>
  <si>
    <t xml:space="preserve">23%%</t>
  </si>
  <si>
    <r>
      <rPr>
        <sz val="12"/>
        <color rgb="FF000000"/>
        <rFont val="Times New Roman"/>
        <family val="1"/>
        <charset val="1"/>
      </rPr>
      <t xml:space="preserve">Wiadro z klipsem, kompatybilne do poz. 1, wielokrotnego użytku. Wiadro wykonane z polipropylenu wraz z systemem dozującym. Ilośc roztworu potrzebna do nasączenia 2,5-3l środka myjącego lub dezynfekującego. Wiadro może być myte i dezynfekowane.    </t>
    </r>
    <r>
      <rPr>
        <sz val="12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</si>
  <si>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wiadro</t>
  </si>
  <si>
    <t xml:space="preserve">Ściereczki włókninowe, białe, jednorazowego użytku, miękkie, elastyczne, chłonne, wytrzymałe, o regularnej strukturze siateczki, w I gatunku, bez dziur i wycienionych miejsc, niskopylne, bez dodatku silikonu i celulozy, cięte w prostokąt o wymiarze 30 x 30cm +/- 5%, gramatura 50g/m² (+/- 5%), skład : 60-70% wiskozy i 30-40% poliestru. Zaoferowany produkt nie może występować w roli, musi być pocięty i składany na 4 części w max 1 kg pakiety. W zakresie rodzaju pakowania pakietów Zamawiający dopuszcza każdy rodzaj opakowania przy czym opakowanie to ma chronić produkt przez zanieczyszczeniem i uszkodzeniem.</t>
  </si>
  <si>
    <t xml:space="preserve">paczki</t>
  </si>
  <si>
    <t xml:space="preserve">kg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</si>
</sst>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%"/>
    <numFmt numFmtId="166" formatCode="0"/>
    <numFmt numFmtId="167" formatCode="0.00"/>
    <numFmt numFmtId="168" formatCode="0.00%"/>
  </numFmts>
  <fonts count="16">
    <font>
      <sz val="10"/>
      <color rgb="FF000000"/>
      <name val="Times New Roman"/>
      <family val="1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Calibri Light"/>
      <family val="2"/>
      <charset val="238"/>
    </font>
    <font>
      <b val="true"/>
      <sz val="12"/>
      <color rgb="FF000000"/>
      <name val="Calibri Light"/>
      <family val="2"/>
      <charset val="238"/>
    </font>
    <font>
      <b val="true"/>
      <sz val="14"/>
      <color rgb="FF000000"/>
      <name val="Calibri Light"/>
      <family val="2"/>
      <charset val="238"/>
    </font>
    <font>
      <sz val="12"/>
      <color rgb="FF000000"/>
      <name val="Calibri Light"/>
      <family val="2"/>
      <charset val="238"/>
    </font>
    <font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238"/>
    </font>
    <font>
      <sz val="14"/>
      <color rgb="FF000000"/>
      <name val="Calibri Light"/>
      <family val="2"/>
      <charset val="238"/>
    </font>
    <font>
      <sz val="12"/>
      <color rgb="FF000000"/>
      <name val="Times New Roman"/>
      <family val="1"/>
      <charset val="128"/>
    </font>
    <font>
      <sz val="12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7">
    <xf numFmtId="164" fontId="0" fillId="0" borderId="0" xfId="0" applyFont="false" applyBorder="false" applyAlignment="fals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9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top" textRotation="0" wrapText="true" indent="0" shrinkToFit="false"/>
      <protection locked="true" hidden="false"/>
    </xf>
    <xf numFmtId="168" fontId="0" fillId="0" borderId="2" xfId="0" applyFont="fals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3" xfId="20"/>
    <cellStyle name="Procentowy 2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MJ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ColWidth="9.2734375" defaultRowHeight="15" customHeight="true" zeroHeight="false" outlineLevelRow="0" outlineLevelCol="0"/>
  <cols>
    <col collapsed="false" customWidth="true" hidden="false" outlineLevel="0" max="1" min="1" style="1" width="5.2"/>
    <col collapsed="false" customWidth="true" hidden="false" outlineLevel="0" max="2" min="2" style="1" width="49.7"/>
    <col collapsed="false" customWidth="true" hidden="false" outlineLevel="0" max="3" min="3" style="1" width="16.11"/>
    <col collapsed="false" customWidth="true" hidden="false" outlineLevel="0" max="4" min="4" style="2" width="10.36"/>
    <col collapsed="false" customWidth="true" hidden="false" outlineLevel="0" max="5" min="5" style="3" width="10.05"/>
    <col collapsed="false" customWidth="true" hidden="false" outlineLevel="0" max="6" min="6" style="1" width="12.99"/>
    <col collapsed="false" customWidth="true" hidden="false" outlineLevel="0" max="7" min="7" style="1" width="7.73"/>
    <col collapsed="false" customWidth="true" hidden="false" outlineLevel="0" max="8" min="8" style="1" width="8.04"/>
    <col collapsed="false" customWidth="true" hidden="false" outlineLevel="0" max="9" min="9" style="1" width="9.9"/>
    <col collapsed="false" customWidth="true" hidden="false" outlineLevel="0" max="10" min="10" style="1" width="10.2"/>
    <col collapsed="false" customWidth="true" hidden="false" outlineLevel="0" max="11" min="11" style="1" width="24.13"/>
    <col collapsed="false" customWidth="false" hidden="false" outlineLevel="0" max="1020" min="12" style="1" width="9.29"/>
  </cols>
  <sheetData>
    <row r="1" customFormat="false" ht="17.35" hidden="false" customHeight="false" outlineLevel="0" collapsed="false">
      <c r="A1" s="4"/>
      <c r="B1" s="5" t="s">
        <v>0</v>
      </c>
      <c r="C1" s="5"/>
      <c r="D1" s="4"/>
      <c r="E1" s="6"/>
      <c r="F1" s="5"/>
      <c r="G1" s="5"/>
      <c r="H1" s="5"/>
      <c r="I1" s="5"/>
      <c r="J1" s="5"/>
    </row>
    <row r="2" customFormat="false" ht="17.35" hidden="false" customHeight="false" outlineLevel="0" collapsed="false">
      <c r="A2" s="4"/>
      <c r="B2" s="5"/>
      <c r="C2" s="5"/>
      <c r="D2" s="4"/>
      <c r="E2" s="6"/>
      <c r="F2" s="5"/>
      <c r="G2" s="5"/>
      <c r="H2" s="5"/>
      <c r="I2" s="5"/>
      <c r="J2" s="5"/>
    </row>
    <row r="3" customFormat="false" ht="17.35" hidden="false" customHeight="false" outlineLevel="0" collapsed="false">
      <c r="A3" s="4"/>
      <c r="B3" s="5" t="s">
        <v>1</v>
      </c>
      <c r="C3" s="5" t="s">
        <v>2</v>
      </c>
      <c r="D3" s="4"/>
      <c r="E3" s="6"/>
      <c r="F3" s="5"/>
      <c r="G3" s="5"/>
      <c r="H3" s="7"/>
      <c r="I3" s="5"/>
      <c r="J3" s="5"/>
    </row>
    <row r="4" s="11" customFormat="true" ht="15" hidden="false" customHeight="false" outlineLevel="0" collapsed="false">
      <c r="A4" s="8"/>
      <c r="B4" s="9"/>
      <c r="C4" s="9"/>
      <c r="D4" s="8"/>
      <c r="E4" s="6"/>
      <c r="F4" s="9"/>
      <c r="G4" s="9"/>
      <c r="H4" s="10"/>
      <c r="I4" s="9"/>
      <c r="J4" s="9"/>
      <c r="AMG4" s="12"/>
      <c r="AMH4" s="12"/>
      <c r="AMI4" s="12"/>
      <c r="AMJ4" s="12"/>
    </row>
    <row r="5" s="11" customFormat="true" ht="61.5" hidden="false" customHeight="true" outlineLevel="0" collapsed="false">
      <c r="A5" s="13" t="s">
        <v>3</v>
      </c>
      <c r="B5" s="14" t="s">
        <v>4</v>
      </c>
      <c r="C5" s="14" t="s">
        <v>5</v>
      </c>
      <c r="D5" s="14" t="s">
        <v>6</v>
      </c>
      <c r="E5" s="14" t="s">
        <v>7</v>
      </c>
      <c r="F5" s="14" t="s">
        <v>8</v>
      </c>
      <c r="G5" s="14" t="s">
        <v>9</v>
      </c>
      <c r="H5" s="15" t="s">
        <v>10</v>
      </c>
      <c r="I5" s="14" t="s">
        <v>11</v>
      </c>
      <c r="J5" s="14" t="s">
        <v>12</v>
      </c>
      <c r="K5" s="14" t="s">
        <v>13</v>
      </c>
      <c r="AMG5" s="12"/>
      <c r="AMH5" s="12"/>
      <c r="AMI5" s="12"/>
      <c r="AMJ5" s="12"/>
    </row>
    <row r="6" s="11" customFormat="true" ht="77.6" hidden="false" customHeight="false" outlineLevel="0" collapsed="false">
      <c r="A6" s="16" t="n">
        <v>1</v>
      </c>
      <c r="B6" s="17" t="s">
        <v>14</v>
      </c>
      <c r="C6" s="16" t="s">
        <v>15</v>
      </c>
      <c r="D6" s="16" t="s">
        <v>16</v>
      </c>
      <c r="E6" s="14" t="n">
        <v>80</v>
      </c>
      <c r="F6" s="18" t="n">
        <v>0</v>
      </c>
      <c r="G6" s="18" t="n">
        <f aca="false">E6*F6</f>
        <v>0</v>
      </c>
      <c r="H6" s="19" t="n">
        <v>0.08</v>
      </c>
      <c r="I6" s="18" t="n">
        <f aca="false">J6-G6</f>
        <v>0</v>
      </c>
      <c r="J6" s="18" t="n">
        <f aca="false">G6*1.08</f>
        <v>0</v>
      </c>
      <c r="K6" s="20"/>
      <c r="AMG6" s="12"/>
      <c r="AMH6" s="12"/>
      <c r="AMI6" s="12"/>
      <c r="AMJ6" s="12"/>
    </row>
    <row r="7" s="11" customFormat="true" ht="77.6" hidden="false" customHeight="false" outlineLevel="0" collapsed="false">
      <c r="A7" s="16" t="n">
        <v>2</v>
      </c>
      <c r="B7" s="17" t="s">
        <v>14</v>
      </c>
      <c r="C7" s="16" t="s">
        <v>17</v>
      </c>
      <c r="D7" s="16" t="s">
        <v>16</v>
      </c>
      <c r="E7" s="14" t="n">
        <v>25</v>
      </c>
      <c r="F7" s="18" t="n">
        <v>0</v>
      </c>
      <c r="G7" s="18" t="n">
        <f aca="false">E7*F7</f>
        <v>0</v>
      </c>
      <c r="H7" s="19" t="n">
        <v>0.08</v>
      </c>
      <c r="I7" s="18" t="n">
        <f aca="false">J7-G7</f>
        <v>0</v>
      </c>
      <c r="J7" s="18" t="n">
        <f aca="false">G7*1.08</f>
        <v>0</v>
      </c>
      <c r="K7" s="20"/>
      <c r="AMG7" s="12"/>
      <c r="AMH7" s="12"/>
      <c r="AMI7" s="12"/>
      <c r="AMJ7" s="12"/>
    </row>
    <row r="8" s="11" customFormat="true" ht="179.1" hidden="false" customHeight="false" outlineLevel="0" collapsed="false">
      <c r="A8" s="16" t="n">
        <v>3</v>
      </c>
      <c r="B8" s="21" t="s">
        <v>18</v>
      </c>
      <c r="C8" s="22" t="s">
        <v>19</v>
      </c>
      <c r="D8" s="16" t="s">
        <v>16</v>
      </c>
      <c r="E8" s="14" t="n">
        <v>600</v>
      </c>
      <c r="F8" s="18" t="n">
        <v>0</v>
      </c>
      <c r="G8" s="18" t="n">
        <f aca="false">E8*F8</f>
        <v>0</v>
      </c>
      <c r="H8" s="19" t="n">
        <v>0.08</v>
      </c>
      <c r="I8" s="18" t="n">
        <f aca="false">J8-G8</f>
        <v>0</v>
      </c>
      <c r="J8" s="18" t="n">
        <f aca="false">G8*1.08</f>
        <v>0</v>
      </c>
      <c r="K8" s="20"/>
      <c r="AMG8" s="12"/>
      <c r="AMH8" s="12"/>
      <c r="AMI8" s="12"/>
      <c r="AMJ8" s="12"/>
    </row>
    <row r="9" s="11" customFormat="true" ht="153.7" hidden="false" customHeight="false" outlineLevel="0" collapsed="false">
      <c r="A9" s="16" t="n">
        <v>4</v>
      </c>
      <c r="B9" s="23" t="s">
        <v>20</v>
      </c>
      <c r="C9" s="22" t="s">
        <v>21</v>
      </c>
      <c r="D9" s="16" t="s">
        <v>16</v>
      </c>
      <c r="E9" s="24" t="n">
        <v>90</v>
      </c>
      <c r="F9" s="18" t="n">
        <v>0</v>
      </c>
      <c r="G9" s="18" t="n">
        <f aca="false">E9*F9</f>
        <v>0</v>
      </c>
      <c r="H9" s="19" t="n">
        <v>0.08</v>
      </c>
      <c r="I9" s="18" t="n">
        <f aca="false">J9-G9</f>
        <v>0</v>
      </c>
      <c r="J9" s="18" t="n">
        <f aca="false">G9*1.08</f>
        <v>0</v>
      </c>
      <c r="K9" s="20"/>
      <c r="AMG9" s="12"/>
      <c r="AMH9" s="12"/>
      <c r="AMI9" s="12"/>
      <c r="AMJ9" s="12"/>
    </row>
    <row r="10" s="11" customFormat="true" ht="153.7" hidden="false" customHeight="false" outlineLevel="0" collapsed="false">
      <c r="A10" s="16" t="n">
        <v>5</v>
      </c>
      <c r="B10" s="21" t="s">
        <v>22</v>
      </c>
      <c r="C10" s="16" t="s">
        <v>23</v>
      </c>
      <c r="D10" s="16" t="s">
        <v>24</v>
      </c>
      <c r="E10" s="14" t="n">
        <v>20</v>
      </c>
      <c r="F10" s="18" t="n">
        <v>0</v>
      </c>
      <c r="G10" s="18" t="n">
        <f aca="false">E10*F10</f>
        <v>0</v>
      </c>
      <c r="H10" s="19" t="n">
        <v>0.08</v>
      </c>
      <c r="I10" s="18" t="n">
        <f aca="false">J10-G10</f>
        <v>0</v>
      </c>
      <c r="J10" s="18" t="n">
        <f aca="false">G10*1.08</f>
        <v>0</v>
      </c>
      <c r="K10" s="20"/>
      <c r="AMG10" s="12"/>
      <c r="AMH10" s="12"/>
      <c r="AMI10" s="12"/>
      <c r="AMJ10" s="12"/>
    </row>
    <row r="11" s="11" customFormat="true" ht="217.15" hidden="false" customHeight="false" outlineLevel="0" collapsed="false">
      <c r="A11" s="16" t="n">
        <v>6</v>
      </c>
      <c r="B11" s="23" t="s">
        <v>25</v>
      </c>
      <c r="C11" s="22" t="s">
        <v>26</v>
      </c>
      <c r="D11" s="16" t="s">
        <v>16</v>
      </c>
      <c r="E11" s="24" t="n">
        <v>610</v>
      </c>
      <c r="F11" s="18" t="n">
        <v>0</v>
      </c>
      <c r="G11" s="18" t="n">
        <f aca="false">E11*F11</f>
        <v>0</v>
      </c>
      <c r="H11" s="19" t="n">
        <v>0.08</v>
      </c>
      <c r="I11" s="18" t="n">
        <f aca="false">J11-G11</f>
        <v>0</v>
      </c>
      <c r="J11" s="18" t="n">
        <f aca="false">G11*1.08</f>
        <v>0</v>
      </c>
      <c r="K11" s="20"/>
      <c r="AMG11" s="12"/>
      <c r="AMH11" s="12"/>
      <c r="AMI11" s="12"/>
      <c r="AMJ11" s="12"/>
    </row>
    <row r="12" s="11" customFormat="true" ht="115.65" hidden="false" customHeight="false" outlineLevel="0" collapsed="false">
      <c r="A12" s="16" t="n">
        <v>7</v>
      </c>
      <c r="B12" s="21" t="s">
        <v>27</v>
      </c>
      <c r="C12" s="16" t="s">
        <v>17</v>
      </c>
      <c r="D12" s="16" t="s">
        <v>16</v>
      </c>
      <c r="E12" s="14" t="n">
        <v>610</v>
      </c>
      <c r="F12" s="18" t="n">
        <v>0</v>
      </c>
      <c r="G12" s="18" t="n">
        <f aca="false">E12*F12</f>
        <v>0</v>
      </c>
      <c r="H12" s="19" t="n">
        <v>0.23</v>
      </c>
      <c r="I12" s="18" t="n">
        <f aca="false">J12-G12</f>
        <v>0</v>
      </c>
      <c r="J12" s="18" t="n">
        <f aca="false">G12*1.23</f>
        <v>0</v>
      </c>
      <c r="K12" s="20"/>
      <c r="AMG12" s="12"/>
      <c r="AMH12" s="12"/>
      <c r="AMI12" s="12"/>
      <c r="AMJ12" s="12"/>
    </row>
    <row r="13" s="11" customFormat="true" ht="115.65" hidden="false" customHeight="false" outlineLevel="0" collapsed="false">
      <c r="A13" s="16" t="n">
        <v>8</v>
      </c>
      <c r="B13" s="25" t="s">
        <v>28</v>
      </c>
      <c r="C13" s="16" t="s">
        <v>29</v>
      </c>
      <c r="D13" s="16" t="s">
        <v>16</v>
      </c>
      <c r="E13" s="14" t="n">
        <v>800</v>
      </c>
      <c r="F13" s="18" t="n">
        <v>0</v>
      </c>
      <c r="G13" s="18" t="n">
        <f aca="false">E13*F13</f>
        <v>0</v>
      </c>
      <c r="H13" s="19" t="n">
        <v>0.23</v>
      </c>
      <c r="I13" s="18" t="n">
        <f aca="false">J13-G13</f>
        <v>0</v>
      </c>
      <c r="J13" s="18" t="n">
        <f aca="false">G13*1.23</f>
        <v>0</v>
      </c>
      <c r="K13" s="20"/>
      <c r="AMG13" s="12"/>
      <c r="AMH13" s="12"/>
      <c r="AMI13" s="12"/>
      <c r="AMJ13" s="12"/>
    </row>
    <row r="14" s="11" customFormat="true" ht="115.65" hidden="false" customHeight="false" outlineLevel="0" collapsed="false">
      <c r="A14" s="16" t="n">
        <v>9</v>
      </c>
      <c r="B14" s="21" t="s">
        <v>30</v>
      </c>
      <c r="C14" s="22" t="s">
        <v>31</v>
      </c>
      <c r="D14" s="16" t="s">
        <v>16</v>
      </c>
      <c r="E14" s="24" t="n">
        <v>410</v>
      </c>
      <c r="F14" s="26" t="n">
        <v>0</v>
      </c>
      <c r="G14" s="18" t="n">
        <f aca="false">E14*F14</f>
        <v>0</v>
      </c>
      <c r="H14" s="19" t="n">
        <v>0.23</v>
      </c>
      <c r="I14" s="18" t="n">
        <f aca="false">J14-G14</f>
        <v>0</v>
      </c>
      <c r="J14" s="18" t="n">
        <f aca="false">G14*1.23</f>
        <v>0</v>
      </c>
      <c r="K14" s="20"/>
      <c r="AMG14" s="12"/>
      <c r="AMH14" s="12"/>
      <c r="AMI14" s="12"/>
      <c r="AMJ14" s="12"/>
    </row>
    <row r="15" s="11" customFormat="true" ht="102.95" hidden="false" customHeight="false" outlineLevel="0" collapsed="false">
      <c r="A15" s="16" t="n">
        <v>10</v>
      </c>
      <c r="B15" s="27" t="s">
        <v>32</v>
      </c>
      <c r="C15" s="28" t="s">
        <v>33</v>
      </c>
      <c r="D15" s="16" t="s">
        <v>24</v>
      </c>
      <c r="E15" s="29" t="n">
        <v>70</v>
      </c>
      <c r="F15" s="26" t="n">
        <v>0</v>
      </c>
      <c r="G15" s="18" t="n">
        <f aca="false">E15*F15</f>
        <v>0</v>
      </c>
      <c r="H15" s="19" t="n">
        <v>0.23</v>
      </c>
      <c r="I15" s="18" t="n">
        <f aca="false">J15-G15</f>
        <v>0</v>
      </c>
      <c r="J15" s="18" t="n">
        <f aca="false">G15*1.23</f>
        <v>0</v>
      </c>
      <c r="K15" s="20"/>
      <c r="AMG15" s="12"/>
      <c r="AMH15" s="12"/>
      <c r="AMI15" s="12"/>
      <c r="AMJ15" s="12"/>
    </row>
    <row r="16" s="11" customFormat="true" ht="255.2" hidden="false" customHeight="false" outlineLevel="0" collapsed="false">
      <c r="A16" s="16" t="n">
        <v>11</v>
      </c>
      <c r="B16" s="27" t="s">
        <v>34</v>
      </c>
      <c r="C16" s="28" t="s">
        <v>31</v>
      </c>
      <c r="D16" s="16" t="s">
        <v>24</v>
      </c>
      <c r="E16" s="29" t="n">
        <v>510</v>
      </c>
      <c r="F16" s="18" t="n">
        <v>0</v>
      </c>
      <c r="G16" s="18" t="n">
        <f aca="false">E16*F16</f>
        <v>0</v>
      </c>
      <c r="H16" s="19" t="n">
        <v>0.08</v>
      </c>
      <c r="I16" s="18" t="n">
        <f aca="false">J16-G16</f>
        <v>0</v>
      </c>
      <c r="J16" s="18" t="n">
        <f aca="false">G16*1.08</f>
        <v>0</v>
      </c>
      <c r="K16" s="20"/>
      <c r="AMG16" s="12"/>
      <c r="AMH16" s="12"/>
      <c r="AMI16" s="12"/>
      <c r="AMJ16" s="12"/>
    </row>
    <row r="17" s="11" customFormat="true" ht="153.7" hidden="false" customHeight="false" outlineLevel="0" collapsed="false">
      <c r="A17" s="16" t="n">
        <v>12</v>
      </c>
      <c r="B17" s="25" t="s">
        <v>35</v>
      </c>
      <c r="C17" s="16" t="s">
        <v>31</v>
      </c>
      <c r="D17" s="16" t="s">
        <v>24</v>
      </c>
      <c r="E17" s="14" t="n">
        <v>96</v>
      </c>
      <c r="F17" s="18" t="n">
        <v>0</v>
      </c>
      <c r="G17" s="18" t="n">
        <f aca="false">E17*F17</f>
        <v>0</v>
      </c>
      <c r="H17" s="19" t="n">
        <v>0.08</v>
      </c>
      <c r="I17" s="18" t="n">
        <f aca="false">J17-G17</f>
        <v>0</v>
      </c>
      <c r="J17" s="18" t="n">
        <f aca="false">G17*1.08</f>
        <v>0</v>
      </c>
      <c r="K17" s="20"/>
      <c r="AMG17" s="12"/>
      <c r="AMH17" s="12"/>
      <c r="AMI17" s="12"/>
      <c r="AMJ17" s="12"/>
    </row>
    <row r="18" s="11" customFormat="true" ht="153.7" hidden="false" customHeight="false" outlineLevel="0" collapsed="false">
      <c r="A18" s="16" t="n">
        <v>13</v>
      </c>
      <c r="B18" s="17" t="s">
        <v>36</v>
      </c>
      <c r="C18" s="16" t="s">
        <v>17</v>
      </c>
      <c r="D18" s="16" t="s">
        <v>24</v>
      </c>
      <c r="E18" s="14" t="n">
        <v>2</v>
      </c>
      <c r="F18" s="18" t="n">
        <v>0</v>
      </c>
      <c r="G18" s="18" t="n">
        <f aca="false">E18*F18</f>
        <v>0</v>
      </c>
      <c r="H18" s="19" t="n">
        <v>0.08</v>
      </c>
      <c r="I18" s="18" t="n">
        <f aca="false">J18-G18</f>
        <v>0</v>
      </c>
      <c r="J18" s="18" t="n">
        <f aca="false">G18*1.08</f>
        <v>0</v>
      </c>
      <c r="K18" s="20"/>
      <c r="AMG18" s="12"/>
      <c r="AMH18" s="12"/>
      <c r="AMI18" s="12"/>
      <c r="AMJ18" s="12"/>
    </row>
    <row r="19" s="11" customFormat="true" ht="318.65" hidden="false" customHeight="false" outlineLevel="0" collapsed="false">
      <c r="A19" s="16" t="n">
        <v>14</v>
      </c>
      <c r="B19" s="25" t="s">
        <v>37</v>
      </c>
      <c r="C19" s="22" t="s">
        <v>38</v>
      </c>
      <c r="D19" s="16" t="s">
        <v>16</v>
      </c>
      <c r="E19" s="24" t="n">
        <v>2</v>
      </c>
      <c r="F19" s="18" t="n">
        <v>0</v>
      </c>
      <c r="G19" s="18" t="n">
        <f aca="false">E19*F19</f>
        <v>0</v>
      </c>
      <c r="H19" s="19" t="n">
        <v>0.08</v>
      </c>
      <c r="I19" s="18" t="n">
        <f aca="false">J19-G19</f>
        <v>0</v>
      </c>
      <c r="J19" s="18" t="n">
        <f aca="false">G19*1.08</f>
        <v>0</v>
      </c>
      <c r="K19" s="20"/>
      <c r="AMG19" s="12"/>
      <c r="AMH19" s="12"/>
      <c r="AMI19" s="12"/>
      <c r="AMJ19" s="12"/>
    </row>
    <row r="20" s="11" customFormat="true" ht="77.25" hidden="false" customHeight="false" outlineLevel="0" collapsed="false">
      <c r="A20" s="16" t="n">
        <v>15</v>
      </c>
      <c r="B20" s="23" t="s">
        <v>39</v>
      </c>
      <c r="C20" s="22" t="s">
        <v>31</v>
      </c>
      <c r="D20" s="16" t="s">
        <v>16</v>
      </c>
      <c r="E20" s="24" t="n">
        <v>120</v>
      </c>
      <c r="F20" s="18" t="n">
        <v>0</v>
      </c>
      <c r="G20" s="18" t="n">
        <f aca="false">E20*F20</f>
        <v>0</v>
      </c>
      <c r="H20" s="19" t="n">
        <v>0.23</v>
      </c>
      <c r="I20" s="18" t="n">
        <v>0</v>
      </c>
      <c r="J20" s="18" t="n">
        <f aca="false">G20*1.23</f>
        <v>0</v>
      </c>
      <c r="K20" s="20"/>
      <c r="AMG20" s="12"/>
      <c r="AMH20" s="12"/>
      <c r="AMI20" s="12"/>
      <c r="AMJ20" s="12"/>
    </row>
    <row r="21" s="11" customFormat="true" ht="15" hidden="false" customHeight="false" outlineLevel="0" collapsed="false">
      <c r="A21" s="16" t="n">
        <v>16</v>
      </c>
      <c r="B21" s="17" t="s">
        <v>40</v>
      </c>
      <c r="C21" s="30"/>
      <c r="D21" s="16" t="s">
        <v>24</v>
      </c>
      <c r="E21" s="24" t="n">
        <v>50</v>
      </c>
      <c r="F21" s="30" t="n">
        <v>0</v>
      </c>
      <c r="G21" s="18" t="n">
        <f aca="false">E21*F21</f>
        <v>0</v>
      </c>
      <c r="H21" s="31" t="n">
        <v>0.23</v>
      </c>
      <c r="I21" s="30"/>
      <c r="J21" s="30"/>
      <c r="K21" s="20"/>
      <c r="AMG21" s="12"/>
      <c r="AMH21" s="12"/>
      <c r="AMI21" s="12"/>
      <c r="AMJ21" s="12"/>
    </row>
    <row r="22" s="11" customFormat="true" ht="15" hidden="false" customHeight="false" outlineLevel="0" collapsed="false">
      <c r="A22" s="16" t="n">
        <v>17</v>
      </c>
      <c r="B22" s="17" t="s">
        <v>41</v>
      </c>
      <c r="C22" s="30"/>
      <c r="D22" s="16" t="s">
        <v>16</v>
      </c>
      <c r="E22" s="24" t="n">
        <v>70</v>
      </c>
      <c r="F22" s="30" t="n">
        <v>0</v>
      </c>
      <c r="G22" s="18" t="n">
        <f aca="false">E22*F22</f>
        <v>0</v>
      </c>
      <c r="H22" s="31" t="n">
        <v>0.23</v>
      </c>
      <c r="I22" s="30"/>
      <c r="J22" s="30"/>
      <c r="K22" s="20"/>
      <c r="AMG22" s="12"/>
      <c r="AMH22" s="12"/>
      <c r="AMI22" s="12"/>
      <c r="AMJ22" s="12"/>
    </row>
    <row r="23" s="11" customFormat="true" ht="15" hidden="false" customHeight="false" outlineLevel="0" collapsed="false">
      <c r="A23" s="16" t="n">
        <v>18</v>
      </c>
      <c r="B23" s="17" t="s">
        <v>42</v>
      </c>
      <c r="C23" s="30"/>
      <c r="D23" s="16" t="s">
        <v>16</v>
      </c>
      <c r="E23" s="24" t="n">
        <v>70</v>
      </c>
      <c r="F23" s="30" t="n">
        <v>0</v>
      </c>
      <c r="G23" s="18" t="n">
        <f aca="false">E23*F23</f>
        <v>0</v>
      </c>
      <c r="H23" s="31" t="n">
        <v>0.23</v>
      </c>
      <c r="I23" s="30"/>
      <c r="J23" s="30"/>
      <c r="K23" s="20"/>
      <c r="AMG23" s="12"/>
      <c r="AMH23" s="12"/>
      <c r="AMI23" s="12"/>
      <c r="AMJ23" s="12"/>
    </row>
    <row r="24" s="34" customFormat="true" ht="15" hidden="false" customHeight="true" outlineLevel="0" collapsed="false">
      <c r="A24" s="32" t="s">
        <v>43</v>
      </c>
      <c r="B24" s="32"/>
      <c r="C24" s="32"/>
      <c r="D24" s="32"/>
      <c r="E24" s="32"/>
      <c r="F24" s="32"/>
      <c r="G24" s="30"/>
      <c r="H24" s="30"/>
      <c r="I24" s="30"/>
      <c r="J24" s="30"/>
      <c r="K24" s="33"/>
      <c r="AMG24" s="12"/>
      <c r="AMH24" s="12"/>
      <c r="AMI24" s="12"/>
      <c r="AMJ24" s="12"/>
    </row>
    <row r="25" s="11" customFormat="true" ht="15" hidden="false" customHeight="false" outlineLevel="0" collapsed="false">
      <c r="A25" s="35"/>
      <c r="B25" s="36"/>
      <c r="C25" s="36"/>
      <c r="D25" s="37"/>
      <c r="E25" s="37"/>
      <c r="F25" s="37"/>
      <c r="G25" s="37"/>
      <c r="H25" s="38"/>
      <c r="I25" s="37"/>
      <c r="J25" s="37"/>
      <c r="K25" s="37"/>
      <c r="AMG25" s="12"/>
      <c r="AMH25" s="12"/>
      <c r="AMI25" s="12"/>
      <c r="AMJ25" s="12"/>
    </row>
    <row r="26" s="11" customFormat="true" ht="15" hidden="false" customHeight="false" outlineLevel="0" collapsed="false">
      <c r="A26" s="35"/>
      <c r="B26" s="36"/>
      <c r="C26" s="36"/>
      <c r="D26" s="37"/>
      <c r="E26" s="37"/>
      <c r="F26" s="37"/>
      <c r="G26" s="37"/>
      <c r="H26" s="38"/>
      <c r="I26" s="37"/>
      <c r="J26" s="37"/>
      <c r="K26" s="37"/>
      <c r="AMG26" s="12"/>
      <c r="AMH26" s="12"/>
      <c r="AMI26" s="12"/>
      <c r="AMJ26" s="12"/>
    </row>
    <row r="28" customFormat="false" ht="15" hidden="false" customHeight="true" outlineLevel="0" collapsed="false">
      <c r="H28" s="2"/>
      <c r="I28" s="2"/>
    </row>
    <row r="29" customFormat="false" ht="15" hidden="false" customHeight="true" outlineLevel="0" collapsed="false">
      <c r="H29" s="2"/>
      <c r="I29" s="2"/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">
    <mergeCell ref="A24:F24"/>
    <mergeCell ref="H28:I28"/>
    <mergeCell ref="H29:I29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3:K8"/>
  <sheetViews>
    <sheetView showFormulas="false" showGridLines="true" showRowColHeaders="true" showZeros="true" rightToLeft="false" tabSelected="true" showOutlineSymbols="true" defaultGridColor="true" view="normal" topLeftCell="A10" colorId="64" zoomScale="100" zoomScaleNormal="100" zoomScalePageLayoutView="100" workbookViewId="0">
      <selection pane="topLeft" activeCell="B7" activeCellId="0" sqref="B7"/>
    </sheetView>
  </sheetViews>
  <sheetFormatPr defaultColWidth="12.78125" defaultRowHeight="12.8" customHeight="true" zeroHeight="false" outlineLevelRow="0" outlineLevelCol="0"/>
  <cols>
    <col collapsed="false" customWidth="true" hidden="false" outlineLevel="0" max="1" min="1" style="12" width="6.94"/>
    <col collapsed="false" customWidth="true" hidden="false" outlineLevel="0" max="2" min="2" style="12" width="47.1"/>
    <col collapsed="false" customWidth="true" hidden="false" outlineLevel="0" max="3" min="3" style="12" width="23.98"/>
    <col collapsed="false" customWidth="true" hidden="false" outlineLevel="0" max="4" min="4" style="12" width="17.48"/>
    <col collapsed="false" customWidth="true" hidden="false" outlineLevel="0" max="5" min="5" style="12" width="14.69"/>
    <col collapsed="false" customWidth="true" hidden="false" outlineLevel="0" max="6" min="6" style="12" width="14.85"/>
    <col collapsed="false" customWidth="true" hidden="false" outlineLevel="0" max="8" min="8" style="12" width="17.64"/>
    <col collapsed="false" customWidth="true" hidden="false" outlineLevel="0" max="9" min="9" style="12" width="17.02"/>
    <col collapsed="false" customWidth="true" hidden="false" outlineLevel="0" max="10" min="10" style="12" width="14.85"/>
  </cols>
  <sheetData>
    <row r="3" customFormat="false" ht="17.35" hidden="false" customHeight="false" outlineLevel="0" collapsed="false">
      <c r="A3" s="4"/>
      <c r="B3" s="5" t="s">
        <v>1</v>
      </c>
      <c r="C3" s="5"/>
      <c r="D3" s="4"/>
      <c r="E3" s="6" t="s">
        <v>44</v>
      </c>
      <c r="F3" s="5"/>
      <c r="G3" s="5"/>
      <c r="H3" s="7"/>
      <c r="I3" s="5"/>
      <c r="J3" s="5"/>
      <c r="K3" s="1"/>
    </row>
    <row r="4" customFormat="false" ht="15" hidden="false" customHeight="false" outlineLevel="0" collapsed="false">
      <c r="A4" s="8"/>
      <c r="B4" s="9"/>
      <c r="C4" s="9"/>
      <c r="D4" s="8"/>
      <c r="E4" s="6"/>
      <c r="F4" s="9"/>
      <c r="G4" s="9"/>
      <c r="H4" s="10"/>
      <c r="I4" s="9"/>
      <c r="J4" s="9"/>
      <c r="K4" s="11"/>
    </row>
    <row r="5" customFormat="false" ht="124.7" hidden="false" customHeight="true" outlineLevel="0" collapsed="false">
      <c r="A5" s="13" t="s">
        <v>3</v>
      </c>
      <c r="B5" s="14" t="s">
        <v>4</v>
      </c>
      <c r="C5" s="14" t="s">
        <v>5</v>
      </c>
      <c r="D5" s="14" t="s">
        <v>6</v>
      </c>
      <c r="E5" s="14" t="s">
        <v>7</v>
      </c>
      <c r="F5" s="14" t="s">
        <v>8</v>
      </c>
      <c r="G5" s="14" t="s">
        <v>9</v>
      </c>
      <c r="H5" s="15" t="s">
        <v>10</v>
      </c>
      <c r="I5" s="14" t="s">
        <v>11</v>
      </c>
      <c r="J5" s="14" t="s">
        <v>12</v>
      </c>
      <c r="K5" s="14" t="s">
        <v>13</v>
      </c>
    </row>
    <row r="6" customFormat="false" ht="152.95" hidden="false" customHeight="true" outlineLevel="0" collapsed="false">
      <c r="A6" s="39" t="n">
        <v>1</v>
      </c>
      <c r="B6" s="40" t="s">
        <v>45</v>
      </c>
      <c r="C6" s="39" t="s">
        <v>46</v>
      </c>
      <c r="D6" s="39" t="s">
        <v>16</v>
      </c>
      <c r="E6" s="41" t="n">
        <v>900</v>
      </c>
      <c r="F6" s="42" t="n">
        <v>0</v>
      </c>
      <c r="G6" s="42" t="n">
        <f aca="false">E6*F6</f>
        <v>0</v>
      </c>
      <c r="H6" s="43" t="s">
        <v>47</v>
      </c>
      <c r="I6" s="42" t="n">
        <f aca="false">J6-G6</f>
        <v>0</v>
      </c>
      <c r="J6" s="42" t="n">
        <f aca="false">G6*1.08</f>
        <v>0</v>
      </c>
      <c r="K6" s="44"/>
    </row>
    <row r="7" customFormat="false" ht="124.7" hidden="false" customHeight="true" outlineLevel="0" collapsed="false">
      <c r="A7" s="39" t="n">
        <v>2</v>
      </c>
      <c r="B7" s="45" t="s">
        <v>48</v>
      </c>
      <c r="C7" s="39" t="s">
        <v>49</v>
      </c>
      <c r="D7" s="39" t="s">
        <v>16</v>
      </c>
      <c r="E7" s="41" t="n">
        <v>30</v>
      </c>
      <c r="F7" s="42" t="n">
        <v>0</v>
      </c>
      <c r="G7" s="42" t="n">
        <v>0</v>
      </c>
      <c r="H7" s="43" t="s">
        <v>47</v>
      </c>
      <c r="I7" s="42" t="n">
        <v>0</v>
      </c>
      <c r="J7" s="42" t="n">
        <v>0</v>
      </c>
      <c r="K7" s="44"/>
    </row>
    <row r="8" customFormat="false" ht="181.4" hidden="false" customHeight="true" outlineLevel="0" collapsed="false">
      <c r="A8" s="39" t="n">
        <v>3</v>
      </c>
      <c r="B8" s="46" t="s">
        <v>50</v>
      </c>
      <c r="C8" s="39" t="s">
        <v>51</v>
      </c>
      <c r="D8" s="39" t="s">
        <v>52</v>
      </c>
      <c r="E8" s="41" t="n">
        <v>900</v>
      </c>
      <c r="F8" s="42" t="n">
        <v>0</v>
      </c>
      <c r="G8" s="42" t="n">
        <v>0</v>
      </c>
      <c r="H8" s="43" t="s">
        <v>47</v>
      </c>
      <c r="I8" s="42" t="n">
        <v>0</v>
      </c>
      <c r="J8" s="42" t="n">
        <v>0</v>
      </c>
      <c r="K8" s="44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&amp;C&amp;12&amp;Kffffff&amp;A</oddHeader>
    <oddFooter>&amp;C&amp;12&amp;KffffffStrona &amp;P</oddFooter>
  </headerFooter>
</worksheet>
</file>

<file path=docMetadata/LabelInfo.xml><?xml version="1.0" encoding="utf-8"?>
<clbl:labelList xmlns:clbl="http://schemas.microsoft.com/office/2020/mipLabelMetadata">
  <clbl:label id="{f13457f1-9f99-4bd1-8a1b-8dc4cbad8b34}" enabled="1" method="Standard" siteId="{c1eb5112-7946-4c9d-bc57-40040cfe3a9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120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2020-11-20T12:48:26Z</dcterms:created>
  <dc:creator>USER</dc:creator>
  <dc:description/>
  <dc:language>pl-PL</dc:language>
  <cp:lastModifiedBy/>
  <cp:lastPrinted>2025-11-05T10:58:47Z</cp:lastPrinted>
  <dcterms:modified xsi:type="dcterms:W3CDTF">2025-12-09T12:18:11Z</dcterms:modified>
  <cp:revision>10</cp:revision>
  <dc:subject/>
  <dc:title>Microsoft Word - Dokument2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